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rBisognin\Documents\"/>
    </mc:Choice>
  </mc:AlternateContent>
  <xr:revisionPtr revIDLastSave="0" documentId="13_ncr:1_{204BB87B-1B11-46E3-B6BB-64A920A026C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5" i="1"/>
  <c r="F13" i="1"/>
  <c r="J13" i="1"/>
  <c r="G11" i="1"/>
  <c r="F11" i="1"/>
  <c r="F7" i="1"/>
  <c r="F6" i="1"/>
  <c r="F5" i="1"/>
  <c r="F4" i="1"/>
  <c r="F3" i="1"/>
  <c r="F2" i="1"/>
  <c r="C2" i="1"/>
  <c r="C4" i="1"/>
  <c r="C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tc={9AC03E0D-9355-43A1-BE2E-FC9D9409827F}</author>
    <author>tc={30BFE4B5-F2B6-4CDA-862A-A214FF984CFF}</author>
    <author>tc={6CB73777-2704-473B-A0D1-6B4D01A3C01D}</author>
    <author>tc={7002188C-224A-4F70-A0C6-A8C08C8992F5}</author>
    <author>tc={D19A6DF8-F569-4C83-8FCA-280DD7E3BDE6}</author>
  </authors>
  <commentList>
    <comment ref="B7" authorId="0" shapeId="0" xr:uid="{9AC03E0D-9355-43A1-BE2E-FC9D9409827F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YUY2 is 2 bytes per pixel</t>
      </text>
    </comment>
    <comment ref="I11" authorId="1" shapeId="0" xr:uid="{30BFE4B5-F2B6-4CDA-862A-A214FF984CFF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Check in glProbectrl in uvcdescr</t>
      </text>
    </comment>
    <comment ref="E13" authorId="2" shapeId="0" xr:uid="{6CB73777-2704-473B-A0D1-6B4D01A3C01D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check in glProbeCtl</t>
      </text>
    </comment>
    <comment ref="I13" authorId="3" shapeId="0" xr:uid="{7002188C-224A-4F70-A0C6-A8C08C8992F5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cycx3_uvc.c</t>
      </text>
    </comment>
    <comment ref="E15" authorId="4" shapeId="0" xr:uid="{D19A6DF8-F569-4C83-8FCA-280DD7E3BDE6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Make sure that the DMA buffer size is chosen in such a way that the total frame size in bytes is not divisible by (DMA buffer size – 16).</t>
      </text>
    </comment>
  </commentList>
</comments>
</file>

<file path=xl/sharedStrings.xml><?xml version="1.0" encoding="utf-8"?>
<sst xmlns="http://schemas.openxmlformats.org/spreadsheetml/2006/main" count="24" uniqueCount="19">
  <si>
    <t>Hres [pix]</t>
  </si>
  <si>
    <t>Vres [pix]</t>
  </si>
  <si>
    <t>Hblank [pix]</t>
  </si>
  <si>
    <t>Vblank [pix]</t>
  </si>
  <si>
    <t>single sensor</t>
  </si>
  <si>
    <t>total</t>
  </si>
  <si>
    <t>frame rate [1/s]</t>
  </si>
  <si>
    <t>pixel depth [Byte]</t>
  </si>
  <si>
    <t>Video frame size [Bytes]</t>
  </si>
  <si>
    <t>hex</t>
  </si>
  <si>
    <t>Max. video frame size [Bytes]</t>
  </si>
  <si>
    <t>dec</t>
  </si>
  <si>
    <t>Max.payload size [B]</t>
  </si>
  <si>
    <t>DMA buffer size [Bytes]</t>
  </si>
  <si>
    <t>(frame size) / (DMA buf - 16)</t>
  </si>
  <si>
    <t>S (Bytes)</t>
  </si>
  <si>
    <t>F (Bytes)</t>
  </si>
  <si>
    <t>P (Bytes)</t>
  </si>
  <si>
    <t>check with onsemi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</si>
</sst>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1249680</xdr:colOff>
      <xdr:row>2</xdr:row>
      <xdr:rowOff>7620</xdr:rowOff>
    </xdr:from>
    <xdr:ext cx="3053978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C186A7F1-B08F-461A-B39D-B2D1AFA355C3}"/>
            </a:ext>
          </a:extLst>
        </xdr:cNvPr>
        <xdr:cNvSpPr txBox="1"/>
      </xdr:nvSpPr>
      <xdr:spPr>
        <a:xfrm>
          <a:off x="8214360" y="373380"/>
          <a:ext cx="3053978" cy="26456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/>
            <a:t>https://community.cypress.com/docs/DOC-17227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lue Think" id="{E25D1663-D4C0-41FB-B078-D1C5B615825E}" userId="Blue Think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0-01-21T13:19:08.67" personId="{E25D1663-D4C0-41FB-B078-D1C5B615825E}" id="{9AC03E0D-9355-43A1-BE2E-FC9D9409827F}">
    <text>YUY2 is 2 bytes per pixel</text>
  </threadedComment>
  <threadedComment ref="I11" dT="2020-01-21T13:32:25.97" personId="{E25D1663-D4C0-41FB-B078-D1C5B615825E}" id="{30BFE4B5-F2B6-4CDA-862A-A214FF984CFF}">
    <text>Check in glProbectrl in uvcdescr</text>
  </threadedComment>
  <threadedComment ref="E13" dT="2020-01-21T13:38:25.97" personId="{E25D1663-D4C0-41FB-B078-D1C5B615825E}" id="{6CB73777-2704-473B-A0D1-6B4D01A3C01D}">
    <text>check in glProbeCtl</text>
  </threadedComment>
  <threadedComment ref="I13" dT="2020-01-21T13:39:48.73" personId="{E25D1663-D4C0-41FB-B078-D1C5B615825E}" id="{7002188C-224A-4F70-A0C6-A8C08C8992F5}">
    <text>cycx3_uvc.c</text>
  </threadedComment>
  <threadedComment ref="E15" dT="2020-01-21T13:49:23.81" personId="{E25D1663-D4C0-41FB-B078-D1C5B615825E}" id="{D19A6DF8-F569-4C83-8FCA-280DD7E3BDE6}">
    <text>Make sure that the DMA buffer size is chosen in such a way that the total frame size in bytes is not divisible by (DMA buffer size – 16).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9"/>
  <sheetViews>
    <sheetView tabSelected="1" workbookViewId="0">
      <selection activeCell="G9" sqref="G9"/>
    </sheetView>
  </sheetViews>
  <sheetFormatPr defaultRowHeight="14.4" x14ac:dyDescent="0.3"/>
  <cols>
    <col min="2" max="2" width="16.44140625" customWidth="1"/>
    <col min="5" max="5" width="24.77734375" customWidth="1"/>
    <col min="6" max="6" width="12.109375" customWidth="1"/>
    <col min="7" max="8" width="21.5546875" customWidth="1"/>
    <col min="9" max="9" width="25.88671875" customWidth="1"/>
  </cols>
  <sheetData>
    <row r="1" spans="2:11" x14ac:dyDescent="0.3">
      <c r="B1" s="3" t="s">
        <v>4</v>
      </c>
      <c r="F1" s="3" t="s">
        <v>5</v>
      </c>
    </row>
    <row r="2" spans="2:11" x14ac:dyDescent="0.3">
      <c r="B2" t="s">
        <v>0</v>
      </c>
      <c r="C2">
        <f>1280</f>
        <v>1280</v>
      </c>
      <c r="D2" s="2"/>
      <c r="F2">
        <f>C2*2</f>
        <v>2560</v>
      </c>
      <c r="G2" s="1" t="s">
        <v>18</v>
      </c>
    </row>
    <row r="3" spans="2:11" x14ac:dyDescent="0.3">
      <c r="B3" t="s">
        <v>1</v>
      </c>
      <c r="C3">
        <f>720</f>
        <v>720</v>
      </c>
      <c r="D3" s="2"/>
      <c r="F3">
        <f>C3</f>
        <v>720</v>
      </c>
      <c r="G3" s="1" t="s">
        <v>18</v>
      </c>
    </row>
    <row r="4" spans="2:11" x14ac:dyDescent="0.3">
      <c r="B4" t="s">
        <v>2</v>
      </c>
      <c r="C4">
        <f>351</f>
        <v>351</v>
      </c>
      <c r="F4">
        <f>C4</f>
        <v>351</v>
      </c>
      <c r="G4" s="1" t="s">
        <v>18</v>
      </c>
    </row>
    <row r="5" spans="2:11" x14ac:dyDescent="0.3">
      <c r="B5" t="s">
        <v>3</v>
      </c>
      <c r="C5">
        <v>44</v>
      </c>
      <c r="F5">
        <f>C5</f>
        <v>44</v>
      </c>
      <c r="G5" s="1" t="s">
        <v>18</v>
      </c>
    </row>
    <row r="6" spans="2:11" x14ac:dyDescent="0.3">
      <c r="B6" t="s">
        <v>6</v>
      </c>
      <c r="C6">
        <v>24.5</v>
      </c>
      <c r="F6">
        <f>C6</f>
        <v>24.5</v>
      </c>
    </row>
    <row r="7" spans="2:11" x14ac:dyDescent="0.3">
      <c r="B7" t="s">
        <v>7</v>
      </c>
      <c r="C7">
        <v>2</v>
      </c>
      <c r="F7">
        <f>C7</f>
        <v>2</v>
      </c>
    </row>
    <row r="10" spans="2:11" x14ac:dyDescent="0.3">
      <c r="F10" t="s">
        <v>11</v>
      </c>
      <c r="G10" t="s">
        <v>9</v>
      </c>
      <c r="J10" t="s">
        <v>11</v>
      </c>
      <c r="K10" t="s">
        <v>9</v>
      </c>
    </row>
    <row r="11" spans="2:11" x14ac:dyDescent="0.3">
      <c r="E11" t="s">
        <v>8</v>
      </c>
      <c r="F11" s="4">
        <f>F2*F3*F7</f>
        <v>3686400</v>
      </c>
      <c r="G11" t="str">
        <f>DEC2HEX(F11)</f>
        <v>384000</v>
      </c>
      <c r="I11" t="s">
        <v>10</v>
      </c>
      <c r="J11">
        <v>3686400</v>
      </c>
    </row>
    <row r="12" spans="2:11" x14ac:dyDescent="0.3">
      <c r="F12" s="4"/>
    </row>
    <row r="13" spans="2:11" x14ac:dyDescent="0.3">
      <c r="E13" t="s">
        <v>12</v>
      </c>
      <c r="F13" s="4">
        <f>HEX2DEC(G13)</f>
        <v>36864</v>
      </c>
      <c r="G13" s="4">
        <v>9000</v>
      </c>
      <c r="H13" s="4"/>
      <c r="I13" t="s">
        <v>13</v>
      </c>
      <c r="J13">
        <f>36816+12+4</f>
        <v>36832</v>
      </c>
    </row>
    <row r="15" spans="2:11" x14ac:dyDescent="0.3">
      <c r="E15" t="s">
        <v>14</v>
      </c>
      <c r="F15">
        <f>F11/(J13-16)</f>
        <v>100.13037809647979</v>
      </c>
    </row>
    <row r="17" spans="5:6" x14ac:dyDescent="0.3">
      <c r="E17" t="s">
        <v>15</v>
      </c>
      <c r="F17">
        <f>F11</f>
        <v>3686400</v>
      </c>
    </row>
    <row r="18" spans="5:6" x14ac:dyDescent="0.3">
      <c r="E18" t="s">
        <v>16</v>
      </c>
      <c r="F18">
        <f>INT(F15)</f>
        <v>100</v>
      </c>
    </row>
    <row r="19" spans="5:6" x14ac:dyDescent="0.3">
      <c r="E19" t="s">
        <v>17</v>
      </c>
      <c r="F19">
        <f>INT(J13*(F15-TRUNC(F15)))</f>
        <v>4802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rBisognin</dc:creator>
  <cp:lastModifiedBy>rBisognin</cp:lastModifiedBy>
  <dcterms:created xsi:type="dcterms:W3CDTF">2015-06-05T18:19:34Z</dcterms:created>
  <dcterms:modified xsi:type="dcterms:W3CDTF">2020-01-21T14:07:57Z</dcterms:modified>
</cp:coreProperties>
</file>